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政弘\Desktop\"/>
    </mc:Choice>
  </mc:AlternateContent>
  <bookViews>
    <workbookView xWindow="0" yWindow="0" windowWidth="20490" windowHeight="7500"/>
  </bookViews>
  <sheets>
    <sheet name="記入シート" sheetId="1" r:id="rId1"/>
    <sheet name="解答" sheetId="3" r:id="rId2"/>
  </sheets>
  <definedNames>
    <definedName name="_xlnm.Print_Area" localSheetId="0">記入シート!$B$4:$J$28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3" l="1"/>
  <c r="J25" i="3"/>
  <c r="I25" i="3"/>
  <c r="H25" i="3"/>
  <c r="G25" i="3"/>
  <c r="F25" i="3"/>
  <c r="E25" i="3"/>
  <c r="K24" i="3"/>
  <c r="J24" i="3"/>
  <c r="I24" i="3"/>
  <c r="H24" i="3"/>
  <c r="G24" i="3"/>
  <c r="F24" i="3"/>
  <c r="E24" i="3"/>
  <c r="K23" i="3"/>
  <c r="J23" i="3"/>
  <c r="I23" i="3"/>
  <c r="H23" i="3"/>
  <c r="G23" i="3"/>
  <c r="F23" i="3"/>
  <c r="E23" i="3"/>
  <c r="K22" i="3"/>
  <c r="J22" i="3"/>
  <c r="I22" i="3"/>
  <c r="H22" i="3"/>
  <c r="G22" i="3"/>
  <c r="F22" i="3"/>
  <c r="E22" i="3"/>
  <c r="K21" i="3"/>
  <c r="J21" i="3"/>
  <c r="I21" i="3"/>
  <c r="H21" i="3"/>
  <c r="G21" i="3"/>
  <c r="F21" i="3"/>
  <c r="E21" i="3"/>
  <c r="K20" i="3"/>
  <c r="J20" i="3"/>
  <c r="I20" i="3"/>
  <c r="H20" i="3"/>
  <c r="G20" i="3"/>
  <c r="F20" i="3"/>
  <c r="E20" i="3"/>
  <c r="J11" i="3"/>
  <c r="I11" i="3"/>
  <c r="H11" i="3"/>
  <c r="G11" i="3"/>
  <c r="F11" i="3"/>
  <c r="D25" i="1"/>
  <c r="D24" i="1"/>
  <c r="D23" i="1"/>
  <c r="D22" i="1"/>
  <c r="D21" i="1"/>
  <c r="D20" i="1"/>
  <c r="E25" i="1"/>
  <c r="E24" i="1"/>
  <c r="E23" i="1"/>
  <c r="E22" i="1"/>
  <c r="E21" i="1"/>
  <c r="E20" i="1"/>
  <c r="F25" i="1"/>
  <c r="F24" i="1"/>
  <c r="F23" i="1"/>
  <c r="F22" i="1"/>
  <c r="F21" i="1"/>
  <c r="F20" i="1"/>
  <c r="J25" i="1"/>
  <c r="J24" i="1"/>
  <c r="J23" i="1"/>
  <c r="J22" i="1"/>
  <c r="J21" i="1"/>
  <c r="J20" i="1"/>
  <c r="I25" i="1"/>
  <c r="I24" i="1"/>
  <c r="I23" i="1"/>
  <c r="I22" i="1"/>
  <c r="I21" i="1"/>
  <c r="I20" i="1"/>
  <c r="H25" i="1"/>
  <c r="H24" i="1"/>
  <c r="H23" i="1"/>
  <c r="H22" i="1"/>
  <c r="H21" i="1"/>
  <c r="H20" i="1"/>
  <c r="G25" i="1"/>
  <c r="G24" i="1"/>
  <c r="G23" i="1"/>
  <c r="G22" i="1"/>
  <c r="G21" i="1"/>
  <c r="G20" i="1"/>
  <c r="E11" i="1"/>
  <c r="F11" i="1"/>
  <c r="G11" i="1"/>
  <c r="H11" i="1"/>
  <c r="I11" i="1"/>
</calcChain>
</file>

<file path=xl/sharedStrings.xml><?xml version="1.0" encoding="utf-8"?>
<sst xmlns="http://schemas.openxmlformats.org/spreadsheetml/2006/main" count="48" uniqueCount="20">
  <si>
    <t>ワークシート</t>
    <phoneticPr fontId="2"/>
  </si>
  <si>
    <t>借入金額</t>
    <rPh sb="0" eb="2">
      <t>カリイレ</t>
    </rPh>
    <rPh sb="2" eb="4">
      <t>キンガク</t>
    </rPh>
    <phoneticPr fontId="2"/>
  </si>
  <si>
    <t>金利</t>
    <rPh sb="0" eb="2">
      <t>キンリ</t>
    </rPh>
    <phoneticPr fontId="2"/>
  </si>
  <si>
    <t>期間</t>
    <rPh sb="0" eb="2">
      <t>キカン</t>
    </rPh>
    <phoneticPr fontId="2"/>
  </si>
  <si>
    <t>金額</t>
    <rPh sb="0" eb="2">
      <t>キンガク</t>
    </rPh>
    <phoneticPr fontId="2"/>
  </si>
  <si>
    <t>3,000万円</t>
    <rPh sb="5" eb="7">
      <t>マンエン</t>
    </rPh>
    <phoneticPr fontId="2"/>
  </si>
  <si>
    <t>35年</t>
    <rPh sb="2" eb="3">
      <t>ネン</t>
    </rPh>
    <phoneticPr fontId="2"/>
  </si>
  <si>
    <t>30年</t>
    <rPh sb="2" eb="3">
      <t>ネン</t>
    </rPh>
    <phoneticPr fontId="2"/>
  </si>
  <si>
    <t>25年</t>
    <rPh sb="2" eb="3">
      <t>ネン</t>
    </rPh>
    <phoneticPr fontId="2"/>
  </si>
  <si>
    <t>20年</t>
    <rPh sb="2" eb="3">
      <t>ネン</t>
    </rPh>
    <phoneticPr fontId="2"/>
  </si>
  <si>
    <t>15年</t>
    <rPh sb="2" eb="3">
      <t>ネン</t>
    </rPh>
    <phoneticPr fontId="2"/>
  </si>
  <si>
    <t>10年</t>
    <rPh sb="2" eb="3">
      <t>ネン</t>
    </rPh>
    <phoneticPr fontId="2"/>
  </si>
  <si>
    <t>元利均等返済</t>
    <rPh sb="0" eb="4">
      <t>ガンリキントウ</t>
    </rPh>
    <rPh sb="4" eb="6">
      <t>ヘンサイ</t>
    </rPh>
    <phoneticPr fontId="2"/>
  </si>
  <si>
    <t>35年間の総返済額</t>
    <rPh sb="2" eb="3">
      <t>ネン</t>
    </rPh>
    <rPh sb="3" eb="4">
      <t>カン</t>
    </rPh>
    <rPh sb="5" eb="6">
      <t>ソウ</t>
    </rPh>
    <rPh sb="6" eb="8">
      <t>ヘンサイ</t>
    </rPh>
    <rPh sb="8" eb="9">
      <t>ガク</t>
    </rPh>
    <phoneticPr fontId="2"/>
  </si>
  <si>
    <t>毎月の返済額　　ボーナス返済なし</t>
    <rPh sb="0" eb="2">
      <t>マイツキ</t>
    </rPh>
    <rPh sb="3" eb="5">
      <t>ヘンサイ</t>
    </rPh>
    <rPh sb="5" eb="6">
      <t>ガク</t>
    </rPh>
    <rPh sb="12" eb="14">
      <t>ヘンサイ</t>
    </rPh>
    <phoneticPr fontId="2"/>
  </si>
  <si>
    <t>30年間の総返済額</t>
    <rPh sb="2" eb="3">
      <t>ネン</t>
    </rPh>
    <rPh sb="3" eb="4">
      <t>カン</t>
    </rPh>
    <rPh sb="5" eb="6">
      <t>ソウ</t>
    </rPh>
    <rPh sb="6" eb="8">
      <t>ヘンサイ</t>
    </rPh>
    <rPh sb="8" eb="9">
      <t>ガク</t>
    </rPh>
    <phoneticPr fontId="2"/>
  </si>
  <si>
    <t>25年間の返済総額</t>
    <rPh sb="2" eb="4">
      <t>ネンカン</t>
    </rPh>
    <rPh sb="5" eb="7">
      <t>ヘンサイ</t>
    </rPh>
    <rPh sb="7" eb="9">
      <t>ソウガク</t>
    </rPh>
    <phoneticPr fontId="2"/>
  </si>
  <si>
    <t>20年間の返済総額</t>
    <rPh sb="2" eb="3">
      <t>ネン</t>
    </rPh>
    <rPh sb="3" eb="4">
      <t>カン</t>
    </rPh>
    <rPh sb="5" eb="7">
      <t>ヘンサイ</t>
    </rPh>
    <rPh sb="7" eb="8">
      <t>ソウ</t>
    </rPh>
    <rPh sb="8" eb="9">
      <t>ガク</t>
    </rPh>
    <phoneticPr fontId="2"/>
  </si>
  <si>
    <t>15年間の返済総額</t>
    <rPh sb="2" eb="4">
      <t>ネンカン</t>
    </rPh>
    <rPh sb="5" eb="7">
      <t>ヘンサイ</t>
    </rPh>
    <rPh sb="7" eb="9">
      <t>ソウガク</t>
    </rPh>
    <phoneticPr fontId="2"/>
  </si>
  <si>
    <t>10年間の返済総額</t>
    <rPh sb="2" eb="4">
      <t>ネンカン</t>
    </rPh>
    <rPh sb="5" eb="7">
      <t>ヘンサイ</t>
    </rPh>
    <rPh sb="7" eb="9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</si>
</sst>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10" fontId="0" fillId="0" borderId="1" xfId="2" applyNumberFormat="1" applyFont="1" applyBorder="1">
      <alignment vertical="center"/>
    </xf>
    <xf numFmtId="176" fontId="0" fillId="0" borderId="1" xfId="2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2" borderId="1" xfId="2" applyNumberFormat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tabSelected="1" topLeftCell="A20" workbookViewId="0">
      <selection activeCell="C32" sqref="C32"/>
    </sheetView>
  </sheetViews>
  <sheetFormatPr defaultRowHeight="13.5" x14ac:dyDescent="0.15"/>
  <cols>
    <col min="2" max="2" width="11.75" customWidth="1"/>
    <col min="3" max="3" width="17.25" customWidth="1"/>
    <col min="4" max="10" width="13.25" customWidth="1"/>
  </cols>
  <sheetData>
    <row r="4" spans="2:10" ht="19.5" customHeight="1" x14ac:dyDescent="0.15">
      <c r="B4" t="s">
        <v>0</v>
      </c>
    </row>
    <row r="5" spans="2:10" ht="19.5" customHeight="1" x14ac:dyDescent="0.15"/>
    <row r="6" spans="2:10" ht="19.5" customHeight="1" x14ac:dyDescent="0.15">
      <c r="B6" t="s">
        <v>1</v>
      </c>
      <c r="C6" s="5" t="s">
        <v>12</v>
      </c>
      <c r="D6" s="5" t="s">
        <v>5</v>
      </c>
    </row>
    <row r="7" spans="2:10" ht="19.5" customHeight="1" x14ac:dyDescent="0.15">
      <c r="B7" t="s">
        <v>2</v>
      </c>
    </row>
    <row r="8" spans="2:10" ht="19.5" customHeight="1" x14ac:dyDescent="0.15">
      <c r="B8" t="s">
        <v>3</v>
      </c>
    </row>
    <row r="9" spans="2:10" ht="19.5" customHeight="1" x14ac:dyDescent="0.15">
      <c r="B9" t="s">
        <v>14</v>
      </c>
    </row>
    <row r="10" spans="2:10" ht="19.5" customHeight="1" x14ac:dyDescent="0.15"/>
    <row r="11" spans="2:10" ht="19.5" customHeight="1" x14ac:dyDescent="0.15">
      <c r="B11" s="4" t="s">
        <v>4</v>
      </c>
      <c r="C11" s="1"/>
      <c r="D11" s="4" t="s">
        <v>5</v>
      </c>
      <c r="E11" s="4" t="str">
        <f t="shared" ref="E11:I11" si="0">$D$11</f>
        <v>3,000万円</v>
      </c>
      <c r="F11" s="4" t="str">
        <f t="shared" si="0"/>
        <v>3,000万円</v>
      </c>
      <c r="G11" s="6" t="str">
        <f t="shared" si="0"/>
        <v>3,000万円</v>
      </c>
      <c r="H11" s="4" t="str">
        <f t="shared" si="0"/>
        <v>3,000万円</v>
      </c>
      <c r="I11" s="4" t="str">
        <f t="shared" si="0"/>
        <v>3,000万円</v>
      </c>
      <c r="J11" s="4" t="s">
        <v>5</v>
      </c>
    </row>
    <row r="12" spans="2:10" ht="19.5" customHeight="1" x14ac:dyDescent="0.15">
      <c r="B12" s="4" t="s">
        <v>2</v>
      </c>
      <c r="C12" s="1"/>
      <c r="D12" s="3">
        <v>4.3899999999999998E-3</v>
      </c>
      <c r="E12" s="2">
        <v>5.7000000000000002E-3</v>
      </c>
      <c r="F12" s="2">
        <v>6.4999999999999997E-3</v>
      </c>
      <c r="G12" s="7">
        <v>1.4E-2</v>
      </c>
      <c r="H12" s="2">
        <v>0.02</v>
      </c>
      <c r="I12" s="2">
        <v>0.03</v>
      </c>
      <c r="J12" s="2">
        <v>0.04</v>
      </c>
    </row>
    <row r="13" spans="2:10" ht="19.5" customHeight="1" x14ac:dyDescent="0.15">
      <c r="B13" s="4" t="s">
        <v>3</v>
      </c>
      <c r="C13" s="4" t="s">
        <v>6</v>
      </c>
      <c r="D13" s="9"/>
      <c r="E13" s="9"/>
      <c r="F13" s="9"/>
      <c r="G13" s="8"/>
      <c r="H13" s="9"/>
      <c r="I13" s="9"/>
      <c r="J13" s="9"/>
    </row>
    <row r="14" spans="2:10" ht="19.5" customHeight="1" x14ac:dyDescent="0.15">
      <c r="B14" s="1"/>
      <c r="C14" s="4" t="s">
        <v>7</v>
      </c>
      <c r="D14" s="9"/>
      <c r="E14" s="9"/>
      <c r="F14" s="9"/>
      <c r="G14" s="8"/>
      <c r="H14" s="9"/>
      <c r="I14" s="9"/>
      <c r="J14" s="9"/>
    </row>
    <row r="15" spans="2:10" ht="19.5" customHeight="1" x14ac:dyDescent="0.15">
      <c r="B15" s="1"/>
      <c r="C15" s="4" t="s">
        <v>8</v>
      </c>
      <c r="D15" s="9"/>
      <c r="E15" s="9"/>
      <c r="F15" s="9"/>
      <c r="G15" s="8"/>
      <c r="H15" s="9"/>
      <c r="I15" s="9"/>
      <c r="J15" s="9"/>
    </row>
    <row r="16" spans="2:10" ht="19.5" customHeight="1" x14ac:dyDescent="0.15">
      <c r="B16" s="1"/>
      <c r="C16" s="4" t="s">
        <v>9</v>
      </c>
      <c r="D16" s="9"/>
      <c r="E16" s="9"/>
      <c r="F16" s="9"/>
      <c r="G16" s="8"/>
      <c r="H16" s="9"/>
      <c r="I16" s="9"/>
      <c r="J16" s="9"/>
    </row>
    <row r="17" spans="2:10" ht="19.5" customHeight="1" x14ac:dyDescent="0.15">
      <c r="B17" s="1"/>
      <c r="C17" s="4" t="s">
        <v>10</v>
      </c>
      <c r="D17" s="9"/>
      <c r="E17" s="9"/>
      <c r="F17" s="9"/>
      <c r="G17" s="8"/>
      <c r="H17" s="9"/>
      <c r="I17" s="9"/>
      <c r="J17" s="9"/>
    </row>
    <row r="18" spans="2:10" ht="19.5" customHeight="1" x14ac:dyDescent="0.15">
      <c r="B18" s="1"/>
      <c r="C18" s="4" t="s">
        <v>11</v>
      </c>
      <c r="D18" s="9"/>
      <c r="E18" s="9"/>
      <c r="F18" s="9"/>
      <c r="G18" s="8"/>
      <c r="H18" s="9"/>
      <c r="I18" s="9"/>
      <c r="J18" s="9"/>
    </row>
    <row r="19" spans="2:10" ht="19.5" customHeight="1" x14ac:dyDescent="0.15">
      <c r="B19" s="1"/>
      <c r="C19" s="1"/>
      <c r="D19" s="9"/>
      <c r="E19" s="9"/>
      <c r="F19" s="9"/>
      <c r="G19" s="8"/>
      <c r="H19" s="9"/>
      <c r="I19" s="9"/>
      <c r="J19" s="9"/>
    </row>
    <row r="20" spans="2:10" ht="19.5" customHeight="1" x14ac:dyDescent="0.15">
      <c r="B20" s="1"/>
      <c r="C20" s="1" t="s">
        <v>13</v>
      </c>
      <c r="D20" s="9">
        <f>D13*420</f>
        <v>0</v>
      </c>
      <c r="E20" s="9">
        <f>E13*420</f>
        <v>0</v>
      </c>
      <c r="F20" s="9">
        <f>F13*35*12</f>
        <v>0</v>
      </c>
      <c r="G20" s="8">
        <f>G13*420</f>
        <v>0</v>
      </c>
      <c r="H20" s="9">
        <f>H13*35*12</f>
        <v>0</v>
      </c>
      <c r="I20" s="9">
        <f>I13*35*12</f>
        <v>0</v>
      </c>
      <c r="J20" s="9">
        <f>J13*35*12</f>
        <v>0</v>
      </c>
    </row>
    <row r="21" spans="2:10" ht="19.5" customHeight="1" x14ac:dyDescent="0.15">
      <c r="B21" s="1"/>
      <c r="C21" s="1" t="s">
        <v>15</v>
      </c>
      <c r="D21" s="9">
        <f>D14*360</f>
        <v>0</v>
      </c>
      <c r="E21" s="9">
        <f>E14*360</f>
        <v>0</v>
      </c>
      <c r="F21" s="9">
        <f>F14*30*12</f>
        <v>0</v>
      </c>
      <c r="G21" s="8">
        <f>G14*30*12</f>
        <v>0</v>
      </c>
      <c r="H21" s="9">
        <f>H14*30*12</f>
        <v>0</v>
      </c>
      <c r="I21" s="9">
        <f>I14*30*12</f>
        <v>0</v>
      </c>
      <c r="J21" s="9">
        <f>J14*30*12</f>
        <v>0</v>
      </c>
    </row>
    <row r="22" spans="2:10" ht="19.5" customHeight="1" x14ac:dyDescent="0.15">
      <c r="B22" s="1"/>
      <c r="C22" s="1" t="s">
        <v>16</v>
      </c>
      <c r="D22" s="9">
        <f>D15*300</f>
        <v>0</v>
      </c>
      <c r="E22" s="9">
        <f>E15*300</f>
        <v>0</v>
      </c>
      <c r="F22" s="9">
        <f>F15*300</f>
        <v>0</v>
      </c>
      <c r="G22" s="8">
        <f>G15*25*12</f>
        <v>0</v>
      </c>
      <c r="H22" s="9">
        <f>H15*25*12</f>
        <v>0</v>
      </c>
      <c r="I22" s="9">
        <f>I15*25*12</f>
        <v>0</v>
      </c>
      <c r="J22" s="9">
        <f>J15*25*12</f>
        <v>0</v>
      </c>
    </row>
    <row r="23" spans="2:10" ht="19.5" customHeight="1" x14ac:dyDescent="0.15">
      <c r="B23" s="1"/>
      <c r="C23" s="1" t="s">
        <v>17</v>
      </c>
      <c r="D23" s="10">
        <f>D16*240</f>
        <v>0</v>
      </c>
      <c r="E23" s="10">
        <f>E16*240</f>
        <v>0</v>
      </c>
      <c r="F23" s="10">
        <f>F16*240</f>
        <v>0</v>
      </c>
      <c r="G23" s="8">
        <f>G16*20*12</f>
        <v>0</v>
      </c>
      <c r="H23" s="10">
        <f>H16*20*12</f>
        <v>0</v>
      </c>
      <c r="I23" s="10">
        <f>I16*20*12</f>
        <v>0</v>
      </c>
      <c r="J23" s="10">
        <f>J16*20*12</f>
        <v>0</v>
      </c>
    </row>
    <row r="24" spans="2:10" ht="19.5" customHeight="1" x14ac:dyDescent="0.15">
      <c r="B24" s="1"/>
      <c r="C24" s="1" t="s">
        <v>18</v>
      </c>
      <c r="D24" s="10">
        <f>D17*180</f>
        <v>0</v>
      </c>
      <c r="E24" s="10">
        <f>E17*180</f>
        <v>0</v>
      </c>
      <c r="F24" s="10">
        <f>F17*180</f>
        <v>0</v>
      </c>
      <c r="G24" s="8">
        <f>G17*15*12</f>
        <v>0</v>
      </c>
      <c r="H24" s="10">
        <f>H17*15*12</f>
        <v>0</v>
      </c>
      <c r="I24" s="10">
        <f>I17*15*12</f>
        <v>0</v>
      </c>
      <c r="J24" s="10">
        <f>J17*15*12</f>
        <v>0</v>
      </c>
    </row>
    <row r="25" spans="2:10" ht="19.5" customHeight="1" x14ac:dyDescent="0.15">
      <c r="B25" s="1"/>
      <c r="C25" s="1" t="s">
        <v>19</v>
      </c>
      <c r="D25" s="10">
        <f>D18*120</f>
        <v>0</v>
      </c>
      <c r="E25" s="10">
        <f>E18*120</f>
        <v>0</v>
      </c>
      <c r="F25" s="10">
        <f>F18*120</f>
        <v>0</v>
      </c>
      <c r="G25" s="8">
        <f>G18*12*10</f>
        <v>0</v>
      </c>
      <c r="H25" s="10">
        <f>H18*10*12</f>
        <v>0</v>
      </c>
      <c r="I25" s="10">
        <f>I18*10*12</f>
        <v>0</v>
      </c>
      <c r="J25" s="10">
        <f>J18*10*12</f>
        <v>0</v>
      </c>
    </row>
    <row r="26" spans="2:10" ht="19.5" customHeight="1" x14ac:dyDescent="0.15"/>
  </sheetData>
  <phoneticPr fontId="2"/>
  <pageMargins left="1" right="1" top="1" bottom="1" header="0.5" footer="0.5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5"/>
  <sheetViews>
    <sheetView topLeftCell="A3" workbookViewId="0">
      <selection activeCell="E25" sqref="E25"/>
    </sheetView>
  </sheetViews>
  <sheetFormatPr defaultRowHeight="13.5" x14ac:dyDescent="0.15"/>
  <cols>
    <col min="4" max="4" width="17.25" customWidth="1"/>
    <col min="5" max="6" width="10.375" customWidth="1"/>
    <col min="7" max="7" width="10.25" customWidth="1"/>
    <col min="8" max="8" width="10.25" bestFit="1" customWidth="1"/>
    <col min="9" max="9" width="10.75" customWidth="1"/>
    <col min="10" max="10" width="11" customWidth="1"/>
    <col min="11" max="11" width="10" customWidth="1"/>
  </cols>
  <sheetData>
    <row r="4" spans="3:11" x14ac:dyDescent="0.15">
      <c r="C4" t="s">
        <v>0</v>
      </c>
    </row>
    <row r="6" spans="3:11" x14ac:dyDescent="0.15">
      <c r="C6" t="s">
        <v>1</v>
      </c>
      <c r="D6" s="5" t="s">
        <v>12</v>
      </c>
      <c r="E6" s="5" t="s">
        <v>5</v>
      </c>
    </row>
    <row r="7" spans="3:11" x14ac:dyDescent="0.15">
      <c r="C7" t="s">
        <v>2</v>
      </c>
    </row>
    <row r="8" spans="3:11" x14ac:dyDescent="0.15">
      <c r="C8" t="s">
        <v>3</v>
      </c>
    </row>
    <row r="9" spans="3:11" x14ac:dyDescent="0.15">
      <c r="C9" t="s">
        <v>14</v>
      </c>
    </row>
    <row r="11" spans="3:11" x14ac:dyDescent="0.15">
      <c r="C11" s="4" t="s">
        <v>4</v>
      </c>
      <c r="D11" s="1"/>
      <c r="E11" s="4" t="s">
        <v>5</v>
      </c>
      <c r="F11" s="4" t="str">
        <f t="shared" ref="F11:J11" si="0">$E$11</f>
        <v>3,000万円</v>
      </c>
      <c r="G11" s="4" t="str">
        <f t="shared" si="0"/>
        <v>3,000万円</v>
      </c>
      <c r="H11" s="6" t="str">
        <f t="shared" si="0"/>
        <v>3,000万円</v>
      </c>
      <c r="I11" s="4" t="str">
        <f t="shared" si="0"/>
        <v>3,000万円</v>
      </c>
      <c r="J11" s="4" t="str">
        <f t="shared" si="0"/>
        <v>3,000万円</v>
      </c>
      <c r="K11" s="4" t="s">
        <v>5</v>
      </c>
    </row>
    <row r="12" spans="3:11" x14ac:dyDescent="0.15">
      <c r="C12" s="4" t="s">
        <v>2</v>
      </c>
      <c r="D12" s="1"/>
      <c r="E12" s="3">
        <v>4.3899999999999998E-3</v>
      </c>
      <c r="F12" s="2">
        <v>5.7000000000000002E-3</v>
      </c>
      <c r="G12" s="2">
        <v>6.4999999999999997E-3</v>
      </c>
      <c r="H12" s="7">
        <v>1.4E-2</v>
      </c>
      <c r="I12" s="2">
        <v>0.02</v>
      </c>
      <c r="J12" s="2">
        <v>0.03</v>
      </c>
      <c r="K12" s="2">
        <v>0.04</v>
      </c>
    </row>
    <row r="13" spans="3:11" x14ac:dyDescent="0.15">
      <c r="C13" s="4" t="s">
        <v>3</v>
      </c>
      <c r="D13" s="4" t="s">
        <v>6</v>
      </c>
      <c r="E13" s="9">
        <v>77070</v>
      </c>
      <c r="F13" s="9">
        <v>78807</v>
      </c>
      <c r="G13" s="9">
        <v>79881</v>
      </c>
      <c r="H13" s="8">
        <v>90393</v>
      </c>
      <c r="I13" s="9">
        <v>99379</v>
      </c>
      <c r="J13" s="9">
        <v>115455</v>
      </c>
      <c r="K13" s="9">
        <v>132832</v>
      </c>
    </row>
    <row r="14" spans="3:11" x14ac:dyDescent="0.15">
      <c r="C14" s="1"/>
      <c r="D14" s="4" t="s">
        <v>7</v>
      </c>
      <c r="E14" s="9">
        <v>88956</v>
      </c>
      <c r="F14" s="9">
        <v>90681</v>
      </c>
      <c r="G14" s="9">
        <v>91745</v>
      </c>
      <c r="H14" s="8">
        <v>102103</v>
      </c>
      <c r="I14" s="9">
        <v>110886</v>
      </c>
      <c r="J14" s="9">
        <v>126481</v>
      </c>
      <c r="K14" s="9">
        <v>143225</v>
      </c>
    </row>
    <row r="15" spans="3:11" x14ac:dyDescent="0.15">
      <c r="C15" s="1"/>
      <c r="D15" s="4" t="s">
        <v>8</v>
      </c>
      <c r="E15" s="9">
        <v>105606</v>
      </c>
      <c r="F15" s="9">
        <v>107318</v>
      </c>
      <c r="G15" s="9">
        <v>108372</v>
      </c>
      <c r="H15" s="8">
        <v>118576</v>
      </c>
      <c r="I15" s="9">
        <v>127156</v>
      </c>
      <c r="J15" s="9">
        <v>142263</v>
      </c>
      <c r="K15" s="9">
        <v>158351</v>
      </c>
    </row>
    <row r="16" spans="3:11" x14ac:dyDescent="0.15">
      <c r="C16" s="1"/>
      <c r="D16" s="4" t="s">
        <v>9</v>
      </c>
      <c r="E16" s="9">
        <v>130591</v>
      </c>
      <c r="F16" s="9">
        <v>132290</v>
      </c>
      <c r="G16" s="9">
        <v>133335</v>
      </c>
      <c r="H16" s="8">
        <v>143388</v>
      </c>
      <c r="I16" s="9">
        <v>151765</v>
      </c>
      <c r="J16" s="9">
        <v>166379</v>
      </c>
      <c r="K16" s="9">
        <v>181794</v>
      </c>
    </row>
    <row r="17" spans="3:11" x14ac:dyDescent="0.15">
      <c r="C17" s="1"/>
      <c r="D17" s="4" t="s">
        <v>10</v>
      </c>
      <c r="E17" s="9">
        <v>172245</v>
      </c>
      <c r="F17" s="9">
        <v>173933</v>
      </c>
      <c r="G17" s="9">
        <v>174969</v>
      </c>
      <c r="H17" s="8">
        <v>184876</v>
      </c>
      <c r="I17" s="9">
        <v>193053</v>
      </c>
      <c r="J17" s="9">
        <v>207174</v>
      </c>
      <c r="K17" s="9">
        <v>221906</v>
      </c>
    </row>
    <row r="18" spans="3:11" x14ac:dyDescent="0.15">
      <c r="C18" s="1"/>
      <c r="D18" s="4" t="s">
        <v>11</v>
      </c>
      <c r="E18" s="9">
        <v>255573</v>
      </c>
      <c r="F18" s="9">
        <v>257252</v>
      </c>
      <c r="G18" s="9">
        <v>258281</v>
      </c>
      <c r="H18" s="8">
        <v>268054</v>
      </c>
      <c r="I18" s="9">
        <v>276040</v>
      </c>
      <c r="J18" s="9">
        <v>289682</v>
      </c>
      <c r="K18" s="9">
        <v>303735</v>
      </c>
    </row>
    <row r="19" spans="3:11" x14ac:dyDescent="0.15">
      <c r="C19" s="1"/>
      <c r="D19" s="1"/>
      <c r="E19" s="9"/>
      <c r="F19" s="9"/>
      <c r="G19" s="9"/>
      <c r="H19" s="8"/>
      <c r="I19" s="9"/>
      <c r="J19" s="9"/>
      <c r="K19" s="9"/>
    </row>
    <row r="20" spans="3:11" x14ac:dyDescent="0.15">
      <c r="C20" s="1"/>
      <c r="D20" s="1" t="s">
        <v>13</v>
      </c>
      <c r="E20" s="9">
        <f>E13*420</f>
        <v>32369400</v>
      </c>
      <c r="F20" s="9">
        <f>F13*420</f>
        <v>33098940</v>
      </c>
      <c r="G20" s="9">
        <f>G13*35*12</f>
        <v>33550020</v>
      </c>
      <c r="H20" s="8">
        <f>H13*420</f>
        <v>37965060</v>
      </c>
      <c r="I20" s="9">
        <f>I13*35*12</f>
        <v>41739180</v>
      </c>
      <c r="J20" s="9">
        <f>J13*35*12</f>
        <v>48491100</v>
      </c>
      <c r="K20" s="9">
        <f>K13*35*12</f>
        <v>55789440</v>
      </c>
    </row>
    <row r="21" spans="3:11" x14ac:dyDescent="0.15">
      <c r="C21" s="1"/>
      <c r="D21" s="1" t="s">
        <v>15</v>
      </c>
      <c r="E21" s="9">
        <f>E14*360</f>
        <v>32024160</v>
      </c>
      <c r="F21" s="9">
        <f>F14*360</f>
        <v>32645160</v>
      </c>
      <c r="G21" s="9">
        <f>G14*30*12</f>
        <v>33028200</v>
      </c>
      <c r="H21" s="8">
        <f>H14*30*12</f>
        <v>36757080</v>
      </c>
      <c r="I21" s="9">
        <f>I14*30*12</f>
        <v>39918960</v>
      </c>
      <c r="J21" s="9">
        <f>J14*30*12</f>
        <v>45533160</v>
      </c>
      <c r="K21" s="9">
        <f>K14*30*12</f>
        <v>51561000</v>
      </c>
    </row>
    <row r="22" spans="3:11" x14ac:dyDescent="0.15">
      <c r="C22" s="1"/>
      <c r="D22" s="1" t="s">
        <v>16</v>
      </c>
      <c r="E22" s="9">
        <f>E15*300</f>
        <v>31681800</v>
      </c>
      <c r="F22" s="9">
        <f>F15*300</f>
        <v>32195400</v>
      </c>
      <c r="G22" s="9">
        <f>G15*300</f>
        <v>32511600</v>
      </c>
      <c r="H22" s="8">
        <f>H15*25*12</f>
        <v>35572800</v>
      </c>
      <c r="I22" s="9">
        <f>I15*25*12</f>
        <v>38146800</v>
      </c>
      <c r="J22" s="9">
        <f>J15*25*12</f>
        <v>42678900</v>
      </c>
      <c r="K22" s="9">
        <f>K15*25*12</f>
        <v>47505300</v>
      </c>
    </row>
    <row r="23" spans="3:11" x14ac:dyDescent="0.15">
      <c r="C23" s="1"/>
      <c r="D23" s="1" t="s">
        <v>17</v>
      </c>
      <c r="E23" s="10">
        <f>E16*240</f>
        <v>31341840</v>
      </c>
      <c r="F23" s="10">
        <f>F16*240</f>
        <v>31749600</v>
      </c>
      <c r="G23" s="10">
        <f>G16*240</f>
        <v>32000400</v>
      </c>
      <c r="H23" s="8">
        <f>H16*20*12</f>
        <v>34413120</v>
      </c>
      <c r="I23" s="10">
        <f>I16*20*12</f>
        <v>36423600</v>
      </c>
      <c r="J23" s="10">
        <f>J16*20*12</f>
        <v>39930960</v>
      </c>
      <c r="K23" s="10">
        <f>K16*20*12</f>
        <v>43630560</v>
      </c>
    </row>
    <row r="24" spans="3:11" x14ac:dyDescent="0.15">
      <c r="C24" s="1"/>
      <c r="D24" s="1" t="s">
        <v>18</v>
      </c>
      <c r="E24" s="10">
        <f>E17*180</f>
        <v>31004100</v>
      </c>
      <c r="F24" s="10">
        <f>F17*180</f>
        <v>31307940</v>
      </c>
      <c r="G24" s="10">
        <f>G17*180</f>
        <v>31494420</v>
      </c>
      <c r="H24" s="8">
        <f>H17*15*12</f>
        <v>33277680</v>
      </c>
      <c r="I24" s="10">
        <f>I17*15*12</f>
        <v>34749540</v>
      </c>
      <c r="J24" s="10">
        <f>J17*15*12</f>
        <v>37291320</v>
      </c>
      <c r="K24" s="10">
        <f>K17*15*12</f>
        <v>39943080</v>
      </c>
    </row>
    <row r="25" spans="3:11" x14ac:dyDescent="0.15">
      <c r="C25" s="1"/>
      <c r="D25" s="1" t="s">
        <v>19</v>
      </c>
      <c r="E25" s="10">
        <f>E18*120</f>
        <v>30668760</v>
      </c>
      <c r="F25" s="10">
        <f>F18*120</f>
        <v>30870240</v>
      </c>
      <c r="G25" s="10">
        <f>G18*120</f>
        <v>30993720</v>
      </c>
      <c r="H25" s="8">
        <f>H18*12*10</f>
        <v>32166480</v>
      </c>
      <c r="I25" s="10">
        <f>I18*10*12</f>
        <v>33124800</v>
      </c>
      <c r="J25" s="10">
        <f>J18*10*12</f>
        <v>34761840</v>
      </c>
      <c r="K25" s="10">
        <f>K18*10*12</f>
        <v>36448200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記入シート</vt:lpstr>
      <vt:lpstr>解答</vt:lpstr>
      <vt:lpstr>記入シート!Print_Area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鴨藤政弘</dc:creator>
  <cp:lastModifiedBy>鴨藤政弘</cp:lastModifiedBy>
  <cp:lastPrinted>2018-02-23T04:31:07Z</cp:lastPrinted>
  <dcterms:created xsi:type="dcterms:W3CDTF">2018-02-23T03:18:45Z</dcterms:created>
  <dcterms:modified xsi:type="dcterms:W3CDTF">2018-02-23T04:37:43Z</dcterms:modified>
</cp:coreProperties>
</file>